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310" windowWidth="15570" windowHeight="972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C16" i="2" l="1"/>
  <c r="D27" i="2" l="1"/>
  <c r="D37" i="2" l="1"/>
  <c r="B24" i="2"/>
  <c r="B16" i="2" l="1"/>
  <c r="C24" i="2" l="1"/>
  <c r="D24" i="2" s="1"/>
  <c r="B44" i="2" l="1"/>
  <c r="C10" i="2" l="1"/>
  <c r="D35" i="2" l="1"/>
  <c r="D22" i="2" l="1"/>
  <c r="D20" i="2"/>
  <c r="D19" i="2"/>
  <c r="D18" i="2"/>
  <c r="D17" i="2"/>
  <c r="D14" i="2"/>
  <c r="D12" i="2"/>
  <c r="D8" i="2"/>
  <c r="D13" i="2" l="1"/>
  <c r="D9" i="2"/>
  <c r="D7" i="2"/>
  <c r="B53" i="2" l="1"/>
  <c r="D40" i="2" l="1"/>
  <c r="C44" i="2" l="1"/>
  <c r="D25" i="2" l="1"/>
  <c r="D34" i="2"/>
  <c r="D36" i="2"/>
  <c r="D38" i="2"/>
  <c r="D39" i="2"/>
  <c r="D41" i="2"/>
  <c r="D42" i="2"/>
  <c r="D43" i="2"/>
  <c r="D15" i="2" l="1"/>
  <c r="B10" i="2" l="1"/>
  <c r="D10" i="2" s="1"/>
  <c r="C6" i="2" l="1"/>
  <c r="C5" i="2" l="1"/>
  <c r="C32" i="2" l="1"/>
  <c r="C45" i="2" s="1"/>
  <c r="D16" i="2"/>
  <c r="B6" i="2"/>
  <c r="D6" i="2" s="1"/>
  <c r="B5" i="2" l="1"/>
  <c r="D44" i="2"/>
  <c r="B32" i="2" l="1"/>
  <c r="B45" i="2" s="1"/>
  <c r="D5" i="2"/>
</calcChain>
</file>

<file path=xl/sharedStrings.xml><?xml version="1.0" encoding="utf-8"?>
<sst xmlns="http://schemas.openxmlformats.org/spreadsheetml/2006/main" count="59" uniqueCount="57">
  <si>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</si>
  <si>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</si>
  <si>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</si>
  <si>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</si>
  <si>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</si>
  <si>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</si>
  <si>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</si>
  <si>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</si>
  <si>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</si>
  <si>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</si>
  <si>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</si>
  <si>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</si>
  <si>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</si>
  <si>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</si>
  <si>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</si>
  <si>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</si>
  <si>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</si>
  <si>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</si>
  <si>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</si>
  <si>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</si>
  <si>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</si>
  <si>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</si>
  <si>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</si>
  <si>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</si>
  <si>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</si>
  <si>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</si>
  <si>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</si>
  <si>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</si>
  <si>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</si>
  <si>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</si>
  <si>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</si>
  <si>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</si>
  <si>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</si>
  <si>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</si>
  <si>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</si>
  <si>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</si>
  <si>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</si>
  <si>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</si>
  <si>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</si>
  <si>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</si>
  <si>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</si>
  <si>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</si>
  <si>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</si>
  <si>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</si>
  <si>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</si>
  <si>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</si>
  <si>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</si>
  <si>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</si>
  <si>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</si>
  <si>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</si>
  <si>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</si>
  <si>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</si>
  <si>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</si>
  <si>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</si>
  <si>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Утвержденный бюджет
 на 2020 год</t>
  </si>
  <si>
    <t xml:space="preserve">             Информация об исполнении  бюджета МО "Город Майкоп"
 на 1 марта 2020 года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</si>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</sst>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46" fillId="37" borderId="0" xfId="0" applyFont="1" applyFill="1"/>
    <xf numFmtId="0" fontId="45" fillId="37" borderId="0" xfId="0" applyFont="1" applyFill="1" applyAlignment="1">
      <alignment horizontal="center" vertical="center"/>
    </xf>
    <xf numFmtId="4" fontId="46" fillId="37" borderId="0" xfId="272" applyNumberFormat="1" applyFont="1" applyFill="1" applyBorder="1" applyProtection="1">
      <alignment horizontal="right"/>
    </xf>
    <xf numFmtId="164" fontId="46" fillId="37" borderId="0" xfId="0" applyNumberFormat="1" applyFont="1" applyFill="1"/>
    <xf numFmtId="164" fontId="46" fillId="37" borderId="0" xfId="0" applyNumberFormat="1" applyFont="1" applyFill="1" applyBorder="1" applyAlignment="1">
      <alignment horizontal="right"/>
    </xf>
    <xf numFmtId="0" fontId="46" fillId="37" borderId="0" xfId="0" applyFont="1" applyFill="1" applyBorder="1"/>
    <xf numFmtId="164" fontId="46" fillId="37" borderId="0" xfId="0" applyNumberFormat="1" applyFont="1" applyFill="1" applyBorder="1"/>
    <xf numFmtId="0" fontId="58" fillId="37" borderId="0" xfId="216" applyFont="1" applyFill="1" applyBorder="1" applyAlignment="1" applyProtection="1">
      <alignment horizontal="right"/>
    </xf>
    <xf numFmtId="4" fontId="45" fillId="37" borderId="0" xfId="126" applyNumberFormat="1" applyFont="1" applyFill="1" applyBorder="1" applyAlignment="1" applyProtection="1">
      <alignment horizontal="right"/>
    </xf>
    <xf numFmtId="4" fontId="46" fillId="37" borderId="0" xfId="825" applyNumberFormat="1" applyFont="1" applyFill="1" applyBorder="1" applyProtection="1">
      <alignment horizontal="right"/>
    </xf>
    <xf numFmtId="49" fontId="20" fillId="37" borderId="0" xfId="124" applyFont="1" applyFill="1" applyBorder="1" applyAlignment="1" applyProtection="1">
      <alignment horizontal="right"/>
    </xf>
    <xf numFmtId="0" fontId="46" fillId="38" borderId="0" xfId="0" applyFont="1" applyFill="1"/>
    <xf numFmtId="0" fontId="46" fillId="37" borderId="0" xfId="0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wrapText="1"/>
    </xf>
    <xf numFmtId="164" fontId="45" fillId="0" borderId="2" xfId="0" applyNumberFormat="1" applyFont="1" applyFill="1" applyBorder="1"/>
    <xf numFmtId="164" fontId="45" fillId="0" borderId="71" xfId="0" applyNumberFormat="1" applyFont="1" applyFill="1" applyBorder="1"/>
    <xf numFmtId="164" fontId="45" fillId="0" borderId="2" xfId="0" applyNumberFormat="1" applyFont="1" applyFill="1" applyBorder="1" applyAlignment="1">
      <alignment horizontal="right"/>
    </xf>
    <xf numFmtId="4" fontId="46" fillId="0" borderId="0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5" fillId="0" borderId="71" xfId="0" applyNumberFormat="1" applyFont="1" applyFill="1" applyBorder="1" applyAlignment="1">
      <alignment wrapText="1"/>
    </xf>
    <xf numFmtId="164" fontId="46" fillId="0" borderId="2" xfId="0" applyNumberFormat="1" applyFont="1" applyFill="1" applyBorder="1" applyAlignment="1">
      <alignment wrapText="1"/>
    </xf>
    <xf numFmtId="164" fontId="46" fillId="0" borderId="1" xfId="272" applyNumberFormat="1" applyFont="1" applyFill="1" applyProtection="1">
      <alignment horizontal="right"/>
    </xf>
    <xf numFmtId="164" fontId="46" fillId="0" borderId="72" xfId="272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horizontal="right"/>
    </xf>
    <xf numFmtId="164" fontId="46" fillId="0" borderId="74" xfId="0" applyNumberFormat="1" applyFont="1" applyFill="1" applyBorder="1" applyAlignment="1">
      <alignment horizontal="right"/>
    </xf>
    <xf numFmtId="164" fontId="59" fillId="0" borderId="2" xfId="0" applyNumberFormat="1" applyFont="1" applyFill="1" applyBorder="1" applyAlignment="1">
      <alignment wrapText="1"/>
    </xf>
    <xf numFmtId="164" fontId="46" fillId="0" borderId="73" xfId="0" applyNumberFormat="1" applyFont="1" applyFill="1" applyBorder="1" applyAlignment="1">
      <alignment wrapText="1"/>
    </xf>
    <xf numFmtId="164" fontId="46" fillId="0" borderId="3" xfId="272" applyNumberFormat="1" applyFont="1" applyFill="1" applyBorder="1" applyProtection="1">
      <alignment horizontal="right"/>
    </xf>
    <xf numFmtId="164" fontId="46" fillId="0" borderId="2" xfId="272" applyNumberFormat="1" applyFont="1" applyFill="1" applyBorder="1" applyProtection="1">
      <alignment horizontal="right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76" xfId="920" applyNumberFormat="1" applyFont="1" applyFill="1" applyBorder="1" applyAlignment="1" applyProtection="1">
      <alignment horizontal="right" shrinkToFit="1"/>
    </xf>
    <xf numFmtId="164" fontId="46" fillId="0" borderId="0" xfId="0" applyNumberFormat="1" applyFont="1" applyFill="1"/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>
      <alignment wrapText="1"/>
    </xf>
    <xf numFmtId="168" fontId="58" fillId="0" borderId="2" xfId="216" applyNumberFormat="1" applyFont="1" applyFill="1" applyBorder="1" applyAlignment="1" applyProtection="1">
      <alignment horizontal="right"/>
    </xf>
    <xf numFmtId="0" fontId="46" fillId="0" borderId="0" xfId="0" applyFont="1" applyFill="1" applyBorder="1"/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4" fontId="46" fillId="0" borderId="0" xfId="219" applyNumberFormat="1" applyFont="1" applyFill="1" applyBorder="1" applyAlignment="1" applyProtection="1">
      <alignment horizontal="right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4" fontId="46" fillId="0" borderId="0" xfId="0" applyNumberFormat="1" applyFont="1" applyFill="1" applyBorder="1"/>
    <xf numFmtId="166" fontId="46" fillId="0" borderId="2" xfId="920" applyNumberFormat="1" applyFont="1" applyFill="1" applyBorder="1"/>
    <xf numFmtId="169" fontId="45" fillId="0" borderId="2" xfId="920" applyNumberFormat="1" applyFont="1" applyFill="1" applyBorder="1" applyAlignment="1">
      <alignment horizontal="right"/>
    </xf>
    <xf numFmtId="4" fontId="45" fillId="0" borderId="0" xfId="126" applyNumberFormat="1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horizontal="center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5"/>
  <sheetViews>
    <sheetView tabSelected="1" topLeftCell="A44" zoomScale="120" zoomScaleNormal="120" workbookViewId="0">
      <selection activeCell="D51" sqref="D51"/>
    </sheetView>
  </sheetViews>
  <sheetFormatPr defaultColWidth="9.140625" defaultRowHeight="15" x14ac:dyDescent="0.25"/>
  <cols>
    <col min="1" max="1" width="41.85546875" style="1" customWidth="1"/>
    <col min="2" max="3" width="18.285156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73" ht="36.75" customHeight="1" x14ac:dyDescent="0.25">
      <c r="A1" s="14" t="s">
        <v>55</v>
      </c>
      <c r="B1" s="14"/>
      <c r="C1" s="14"/>
      <c r="D1" s="14"/>
      <c r="E1" s="15"/>
    </row>
    <row r="2" spans="1:73" ht="15" customHeight="1" x14ac:dyDescent="0.25">
      <c r="A2" s="16"/>
      <c r="B2" s="16"/>
      <c r="C2" s="16"/>
      <c r="D2" s="16" t="s">
        <v>2</v>
      </c>
      <c r="E2" s="15"/>
    </row>
    <row r="3" spans="1:73" s="2" customFormat="1" ht="49.15" customHeight="1" x14ac:dyDescent="0.25">
      <c r="A3" s="17" t="s">
        <v>33</v>
      </c>
      <c r="B3" s="18" t="s">
        <v>54</v>
      </c>
      <c r="C3" s="18" t="s">
        <v>0</v>
      </c>
      <c r="D3" s="18" t="s">
        <v>1</v>
      </c>
      <c r="E3" s="19"/>
    </row>
    <row r="4" spans="1:73" x14ac:dyDescent="0.25">
      <c r="A4" s="20" t="s">
        <v>8</v>
      </c>
      <c r="B4" s="20"/>
      <c r="C4" s="20"/>
      <c r="D4" s="21"/>
      <c r="E4" s="15"/>
    </row>
    <row r="5" spans="1:73" s="12" customFormat="1" ht="15.6" customHeight="1" x14ac:dyDescent="0.25">
      <c r="A5" s="22" t="s">
        <v>40</v>
      </c>
      <c r="B5" s="23">
        <f>B6+B16</f>
        <v>1576372.2</v>
      </c>
      <c r="C5" s="24">
        <f>C6+C16</f>
        <v>203901.8</v>
      </c>
      <c r="D5" s="25">
        <f t="shared" ref="D5:D10" si="0">C5/B5*100</f>
        <v>12.934876674430063</v>
      </c>
      <c r="E5" s="26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73" s="12" customFormat="1" x14ac:dyDescent="0.25">
      <c r="A6" s="22" t="s">
        <v>24</v>
      </c>
      <c r="B6" s="27">
        <f>B7+B8+B9+B10+B15</f>
        <v>1461215</v>
      </c>
      <c r="C6" s="28">
        <f>C7+C8+C9+C10+C15</f>
        <v>166080.09999999998</v>
      </c>
      <c r="D6" s="25">
        <f t="shared" si="0"/>
        <v>11.365890714234386</v>
      </c>
      <c r="E6" s="26"/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73" s="12" customFormat="1" x14ac:dyDescent="0.25">
      <c r="A7" s="29" t="s">
        <v>3</v>
      </c>
      <c r="B7" s="30">
        <v>866515</v>
      </c>
      <c r="C7" s="31">
        <v>93053.4</v>
      </c>
      <c r="D7" s="32">
        <f t="shared" si="0"/>
        <v>10.738810060991442</v>
      </c>
      <c r="E7" s="1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73" s="12" customFormat="1" ht="30" customHeight="1" x14ac:dyDescent="0.25">
      <c r="A8" s="29" t="s">
        <v>4</v>
      </c>
      <c r="B8" s="30">
        <v>28737</v>
      </c>
      <c r="C8" s="31">
        <v>4824.8999999999996</v>
      </c>
      <c r="D8" s="32">
        <f t="shared" si="0"/>
        <v>16.789852803006575</v>
      </c>
      <c r="E8" s="1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73" s="12" customFormat="1" ht="19.899999999999999" customHeight="1" x14ac:dyDescent="0.25">
      <c r="A9" s="29" t="s">
        <v>51</v>
      </c>
      <c r="B9" s="30">
        <v>330008</v>
      </c>
      <c r="C9" s="30">
        <v>44539.4</v>
      </c>
      <c r="D9" s="33">
        <f t="shared" si="0"/>
        <v>13.496460691862017</v>
      </c>
      <c r="E9" s="1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73" s="12" customFormat="1" ht="19.899999999999999" customHeight="1" x14ac:dyDescent="0.25">
      <c r="A10" s="29" t="s">
        <v>29</v>
      </c>
      <c r="B10" s="30">
        <f>B12+B13+B14</f>
        <v>207026</v>
      </c>
      <c r="C10" s="30">
        <f>C12+C13+C14</f>
        <v>18469.5</v>
      </c>
      <c r="D10" s="32">
        <f t="shared" si="0"/>
        <v>8.9213432129297772</v>
      </c>
      <c r="E10" s="1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73" s="12" customFormat="1" ht="17.45" customHeight="1" x14ac:dyDescent="0.25">
      <c r="A11" s="29" t="s">
        <v>30</v>
      </c>
      <c r="B11" s="16"/>
      <c r="C11" s="16"/>
      <c r="D11" s="16"/>
      <c r="E11" s="1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73" s="12" customFormat="1" x14ac:dyDescent="0.25">
      <c r="A12" s="34" t="s">
        <v>37</v>
      </c>
      <c r="B12" s="30">
        <v>56736</v>
      </c>
      <c r="C12" s="30">
        <v>2883.4</v>
      </c>
      <c r="D12" s="32">
        <f t="shared" ref="D12:D20" si="1">C12/B12*100</f>
        <v>5.0821347997743942</v>
      </c>
      <c r="E12" s="15"/>
      <c r="F12" s="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73" s="12" customFormat="1" x14ac:dyDescent="0.25">
      <c r="A13" s="34" t="s">
        <v>32</v>
      </c>
      <c r="B13" s="30">
        <v>88800</v>
      </c>
      <c r="C13" s="30">
        <v>7606.4</v>
      </c>
      <c r="D13" s="32">
        <f t="shared" si="1"/>
        <v>8.5657657657657644</v>
      </c>
      <c r="E13" s="15"/>
      <c r="F13" s="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s="12" customFormat="1" x14ac:dyDescent="0.25">
      <c r="A14" s="34" t="s">
        <v>38</v>
      </c>
      <c r="B14" s="30">
        <v>61490</v>
      </c>
      <c r="C14" s="30">
        <v>7979.7</v>
      </c>
      <c r="D14" s="32">
        <f t="shared" si="1"/>
        <v>12.977232070255326</v>
      </c>
      <c r="E14" s="15"/>
      <c r="F14" s="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s="12" customFormat="1" x14ac:dyDescent="0.25">
      <c r="A15" s="29" t="s">
        <v>52</v>
      </c>
      <c r="B15" s="30">
        <v>28929</v>
      </c>
      <c r="C15" s="30">
        <v>5192.8999999999996</v>
      </c>
      <c r="D15" s="16">
        <f t="shared" si="1"/>
        <v>17.950499498772857</v>
      </c>
      <c r="E15" s="15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s="12" customFormat="1" x14ac:dyDescent="0.25">
      <c r="A16" s="22" t="s">
        <v>25</v>
      </c>
      <c r="B16" s="23">
        <f>SUM(B17:B23)</f>
        <v>115157.2</v>
      </c>
      <c r="C16" s="23">
        <f>SUM(C17:C23)</f>
        <v>37821.700000000004</v>
      </c>
      <c r="D16" s="23">
        <f t="shared" si="1"/>
        <v>32.84353909264901</v>
      </c>
      <c r="E16" s="1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s="12" customFormat="1" ht="45" x14ac:dyDescent="0.25">
      <c r="A17" s="29" t="s">
        <v>26</v>
      </c>
      <c r="B17" s="30">
        <v>65730.899999999994</v>
      </c>
      <c r="C17" s="30">
        <v>21214.7</v>
      </c>
      <c r="D17" s="30">
        <f t="shared" si="1"/>
        <v>32.275079148467469</v>
      </c>
      <c r="E17" s="1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s="12" customFormat="1" ht="28.5" customHeight="1" x14ac:dyDescent="0.25">
      <c r="A18" s="29" t="s">
        <v>27</v>
      </c>
      <c r="B18" s="30">
        <v>7312</v>
      </c>
      <c r="C18" s="30">
        <v>1898.4</v>
      </c>
      <c r="D18" s="30">
        <f t="shared" si="1"/>
        <v>25.962800875273523</v>
      </c>
      <c r="E18" s="15"/>
      <c r="F18" s="1"/>
      <c r="G18" s="1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s="12" customFormat="1" ht="30.75" customHeight="1" x14ac:dyDescent="0.25">
      <c r="A19" s="29" t="s">
        <v>39</v>
      </c>
      <c r="B19" s="30">
        <v>153.5</v>
      </c>
      <c r="C19" s="30">
        <v>6794</v>
      </c>
      <c r="D19" s="30">
        <f t="shared" si="1"/>
        <v>4426.0586319218237</v>
      </c>
      <c r="E19" s="15"/>
      <c r="F19" s="1"/>
      <c r="G19" s="1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s="12" customFormat="1" ht="29.25" customHeight="1" x14ac:dyDescent="0.25">
      <c r="A20" s="35" t="s">
        <v>5</v>
      </c>
      <c r="B20" s="36">
        <v>41135.300000000003</v>
      </c>
      <c r="C20" s="36">
        <v>6228.5</v>
      </c>
      <c r="D20" s="36">
        <f t="shared" si="1"/>
        <v>15.141496476262478</v>
      </c>
      <c r="E20" s="1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s="12" customFormat="1" hidden="1" x14ac:dyDescent="0.25">
      <c r="A21" s="29" t="s">
        <v>46</v>
      </c>
      <c r="B21" s="37"/>
      <c r="C21" s="37"/>
      <c r="D21" s="37"/>
      <c r="E21" s="1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s="12" customFormat="1" ht="18.75" customHeight="1" x14ac:dyDescent="0.25">
      <c r="A22" s="29" t="s">
        <v>6</v>
      </c>
      <c r="B22" s="37">
        <v>825.5</v>
      </c>
      <c r="C22" s="37">
        <v>1687.1</v>
      </c>
      <c r="D22" s="37">
        <f>C22/B22*100</f>
        <v>204.37310720775287</v>
      </c>
      <c r="E22" s="1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s="12" customFormat="1" x14ac:dyDescent="0.25">
      <c r="A23" s="29" t="s">
        <v>28</v>
      </c>
      <c r="B23" s="37">
        <v>0</v>
      </c>
      <c r="C23" s="37">
        <v>-1</v>
      </c>
      <c r="D23" s="37"/>
      <c r="E23" s="1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x14ac:dyDescent="0.25">
      <c r="A24" s="38" t="s">
        <v>7</v>
      </c>
      <c r="B24" s="39">
        <f>SUM(B25:B31)</f>
        <v>2925729.6999999997</v>
      </c>
      <c r="C24" s="39">
        <f>SUM(C25:C31)</f>
        <v>234100.4</v>
      </c>
      <c r="D24" s="40">
        <f>C24/B24*100</f>
        <v>8.0014363596199605</v>
      </c>
      <c r="E24" s="26"/>
      <c r="F24" s="3"/>
    </row>
    <row r="25" spans="1:73" hidden="1" x14ac:dyDescent="0.25">
      <c r="A25" s="41" t="s">
        <v>41</v>
      </c>
      <c r="B25" s="42"/>
      <c r="C25" s="42"/>
      <c r="D25" s="43" t="e">
        <f t="shared" ref="D25" si="2">C25/B25*100</f>
        <v>#DIV/0!</v>
      </c>
      <c r="E25" s="44"/>
      <c r="F25" s="5"/>
    </row>
    <row r="26" spans="1:73" x14ac:dyDescent="0.25">
      <c r="A26" s="41" t="s">
        <v>43</v>
      </c>
      <c r="B26" s="42">
        <v>1514963.3</v>
      </c>
      <c r="C26" s="42">
        <v>42229.7</v>
      </c>
      <c r="D26" s="43"/>
      <c r="E26" s="15"/>
      <c r="F26" s="5"/>
    </row>
    <row r="27" spans="1:73" x14ac:dyDescent="0.25">
      <c r="A27" s="41" t="s">
        <v>42</v>
      </c>
      <c r="B27" s="42">
        <v>1200201</v>
      </c>
      <c r="C27" s="42">
        <v>192552.8</v>
      </c>
      <c r="D27" s="43">
        <f>C27/B27*100</f>
        <v>16.043379400617059</v>
      </c>
      <c r="E27" s="15"/>
      <c r="F27" s="5"/>
    </row>
    <row r="28" spans="1:73" x14ac:dyDescent="0.25">
      <c r="A28" s="41" t="s">
        <v>44</v>
      </c>
      <c r="B28" s="42">
        <v>210565.4</v>
      </c>
      <c r="C28" s="42" t="s">
        <v>56</v>
      </c>
      <c r="D28" s="43"/>
      <c r="E28" s="15"/>
      <c r="F28" s="5"/>
    </row>
    <row r="29" spans="1:73" ht="45" hidden="1" x14ac:dyDescent="0.25">
      <c r="A29" s="45" t="s">
        <v>53</v>
      </c>
      <c r="B29" s="46"/>
      <c r="C29" s="46"/>
      <c r="D29" s="43"/>
      <c r="E29" s="15"/>
      <c r="F29" s="5"/>
    </row>
    <row r="30" spans="1:73" ht="60" x14ac:dyDescent="0.25">
      <c r="A30" s="47" t="s">
        <v>47</v>
      </c>
      <c r="B30" s="42" t="s">
        <v>56</v>
      </c>
      <c r="C30" s="48">
        <v>298.89999999999998</v>
      </c>
      <c r="D30" s="43"/>
      <c r="E30" s="15"/>
      <c r="F30" s="5"/>
    </row>
    <row r="31" spans="1:73" ht="48" customHeight="1" x14ac:dyDescent="0.25">
      <c r="A31" s="47" t="s">
        <v>45</v>
      </c>
      <c r="B31" s="42" t="s">
        <v>56</v>
      </c>
      <c r="C31" s="46">
        <v>-981</v>
      </c>
      <c r="D31" s="43"/>
      <c r="E31" s="49"/>
      <c r="F31" s="7"/>
    </row>
    <row r="32" spans="1:73" x14ac:dyDescent="0.25">
      <c r="A32" s="50" t="s">
        <v>31</v>
      </c>
      <c r="B32" s="51">
        <f>B24+B5</f>
        <v>4502101.8999999994</v>
      </c>
      <c r="C32" s="51">
        <f>C5+C24</f>
        <v>438002.19999999995</v>
      </c>
      <c r="D32" s="40"/>
      <c r="E32" s="52"/>
      <c r="F32" s="8"/>
      <c r="G32" s="8"/>
      <c r="H32" s="6"/>
    </row>
    <row r="33" spans="1:7" ht="17.45" customHeight="1" x14ac:dyDescent="0.25">
      <c r="A33" s="53" t="s">
        <v>9</v>
      </c>
      <c r="B33" s="54"/>
      <c r="C33" s="54"/>
      <c r="D33" s="55"/>
      <c r="E33" s="49"/>
      <c r="F33" s="6"/>
    </row>
    <row r="34" spans="1:7" x14ac:dyDescent="0.25">
      <c r="A34" s="47" t="s">
        <v>10</v>
      </c>
      <c r="B34" s="56">
        <v>324350</v>
      </c>
      <c r="C34" s="56">
        <v>27672.2</v>
      </c>
      <c r="D34" s="57">
        <f t="shared" ref="D34:D44" si="3">C34/B34*100</f>
        <v>8.5315862494219221</v>
      </c>
      <c r="E34" s="58"/>
    </row>
    <row r="35" spans="1:7" ht="29.25" customHeight="1" x14ac:dyDescent="0.25">
      <c r="A35" s="47" t="s">
        <v>11</v>
      </c>
      <c r="B35" s="56">
        <v>33971</v>
      </c>
      <c r="C35" s="56">
        <v>5334.7</v>
      </c>
      <c r="D35" s="57">
        <f>C35/B35*100</f>
        <v>15.703688440140118</v>
      </c>
      <c r="E35" s="49"/>
    </row>
    <row r="36" spans="1:7" x14ac:dyDescent="0.25">
      <c r="A36" s="47" t="s">
        <v>12</v>
      </c>
      <c r="B36" s="56">
        <v>627309</v>
      </c>
      <c r="C36" s="56">
        <v>11699.9</v>
      </c>
      <c r="D36" s="57">
        <f t="shared" si="3"/>
        <v>1.8650935982107701</v>
      </c>
      <c r="E36" s="49"/>
    </row>
    <row r="37" spans="1:7" x14ac:dyDescent="0.25">
      <c r="A37" s="47" t="s">
        <v>13</v>
      </c>
      <c r="B37" s="56">
        <v>788724.2</v>
      </c>
      <c r="C37" s="56">
        <v>24066.9</v>
      </c>
      <c r="D37" s="57">
        <f t="shared" si="3"/>
        <v>3.0513708087060092</v>
      </c>
      <c r="E37" s="49"/>
    </row>
    <row r="38" spans="1:7" x14ac:dyDescent="0.25">
      <c r="A38" s="47" t="s">
        <v>14</v>
      </c>
      <c r="B38" s="56">
        <v>2314728.4</v>
      </c>
      <c r="C38" s="56">
        <v>316569.5</v>
      </c>
      <c r="D38" s="57">
        <f t="shared" si="3"/>
        <v>13.676312953174119</v>
      </c>
      <c r="E38" s="49"/>
    </row>
    <row r="39" spans="1:7" x14ac:dyDescent="0.25">
      <c r="A39" s="47" t="s">
        <v>15</v>
      </c>
      <c r="B39" s="56">
        <v>140229.9</v>
      </c>
      <c r="C39" s="56">
        <v>33157.4</v>
      </c>
      <c r="D39" s="57">
        <f t="shared" si="3"/>
        <v>23.645028627988754</v>
      </c>
      <c r="E39" s="49"/>
    </row>
    <row r="40" spans="1:7" x14ac:dyDescent="0.25">
      <c r="A40" s="47" t="s">
        <v>16</v>
      </c>
      <c r="B40" s="56">
        <v>206701.1</v>
      </c>
      <c r="C40" s="56">
        <v>14834</v>
      </c>
      <c r="D40" s="57">
        <f t="shared" si="3"/>
        <v>7.1765462302813097</v>
      </c>
      <c r="E40" s="49"/>
    </row>
    <row r="41" spans="1:7" x14ac:dyDescent="0.25">
      <c r="A41" s="47" t="s">
        <v>17</v>
      </c>
      <c r="B41" s="56">
        <v>49662.2</v>
      </c>
      <c r="C41" s="56">
        <v>9569.4</v>
      </c>
      <c r="D41" s="57">
        <f>C41/B41*100</f>
        <v>19.268981237238787</v>
      </c>
      <c r="E41" s="49"/>
    </row>
    <row r="42" spans="1:7" x14ac:dyDescent="0.25">
      <c r="A42" s="59" t="s">
        <v>18</v>
      </c>
      <c r="B42" s="56">
        <v>25619.7</v>
      </c>
      <c r="C42" s="56">
        <v>6250.4</v>
      </c>
      <c r="D42" s="57">
        <f>C42/B42*100</f>
        <v>24.396850860860976</v>
      </c>
      <c r="E42" s="49"/>
    </row>
    <row r="43" spans="1:7" ht="33" customHeight="1" x14ac:dyDescent="0.25">
      <c r="A43" s="47" t="s">
        <v>19</v>
      </c>
      <c r="B43" s="56">
        <v>61681</v>
      </c>
      <c r="C43" s="56">
        <v>5534.4</v>
      </c>
      <c r="D43" s="57">
        <f t="shared" si="3"/>
        <v>8.9726171754673238</v>
      </c>
      <c r="E43" s="49"/>
      <c r="F43" s="6"/>
    </row>
    <row r="44" spans="1:7" ht="31.5" customHeight="1" x14ac:dyDescent="0.25">
      <c r="A44" s="27" t="s">
        <v>20</v>
      </c>
      <c r="B44" s="60">
        <f>B43+B42+B41+B40+B39+B38+B37+B36+B35+B34</f>
        <v>4572976.5</v>
      </c>
      <c r="C44" s="60">
        <f>C43+C42+C41+C40+C39+C38+C37+C36+C35+C34</f>
        <v>454688.80000000005</v>
      </c>
      <c r="D44" s="23">
        <f t="shared" si="3"/>
        <v>9.9429507236698029</v>
      </c>
      <c r="E44" s="61"/>
      <c r="F44" s="9"/>
    </row>
    <row r="45" spans="1:7" ht="29.25" x14ac:dyDescent="0.25">
      <c r="A45" s="27" t="s">
        <v>50</v>
      </c>
      <c r="B45" s="60">
        <f>B32-B44</f>
        <v>-70874.600000000559</v>
      </c>
      <c r="C45" s="60">
        <f>C32-C44</f>
        <v>-16686.600000000093</v>
      </c>
      <c r="D45" s="23"/>
      <c r="E45" s="62"/>
      <c r="F45" s="11"/>
      <c r="G45" s="11"/>
    </row>
    <row r="46" spans="1:7" x14ac:dyDescent="0.25">
      <c r="A46" s="20" t="s">
        <v>34</v>
      </c>
      <c r="B46" s="20"/>
      <c r="C46" s="20"/>
      <c r="D46" s="20"/>
      <c r="E46" s="58"/>
      <c r="F46" s="10"/>
      <c r="G46" s="6"/>
    </row>
    <row r="47" spans="1:7" x14ac:dyDescent="0.25">
      <c r="A47" s="20"/>
      <c r="B47" s="20"/>
      <c r="C47" s="20"/>
      <c r="D47" s="20"/>
      <c r="E47" s="49"/>
      <c r="F47" s="6"/>
    </row>
    <row r="48" spans="1:7" x14ac:dyDescent="0.25">
      <c r="A48" s="63"/>
      <c r="B48" s="63" t="s">
        <v>35</v>
      </c>
      <c r="C48" s="63"/>
      <c r="D48" s="63"/>
      <c r="E48" s="15"/>
      <c r="F48" s="6"/>
    </row>
    <row r="49" spans="1:5" ht="15" customHeight="1" x14ac:dyDescent="0.25">
      <c r="A49" s="27" t="s">
        <v>21</v>
      </c>
      <c r="B49" s="63" t="s">
        <v>49</v>
      </c>
      <c r="C49" s="16"/>
      <c r="D49" s="16"/>
      <c r="E49" s="15"/>
    </row>
    <row r="50" spans="1:5" x14ac:dyDescent="0.25">
      <c r="A50" s="29" t="s">
        <v>22</v>
      </c>
      <c r="B50" s="37">
        <v>400000</v>
      </c>
      <c r="C50" s="16"/>
      <c r="D50" s="16"/>
      <c r="E50" s="15"/>
    </row>
    <row r="51" spans="1:5" ht="34.5" customHeight="1" x14ac:dyDescent="0.25">
      <c r="A51" s="29" t="s">
        <v>48</v>
      </c>
      <c r="B51" s="37">
        <v>654990</v>
      </c>
      <c r="C51" s="16"/>
      <c r="D51" s="16"/>
      <c r="E51" s="15"/>
    </row>
    <row r="52" spans="1:5" x14ac:dyDescent="0.25">
      <c r="A52" s="29" t="s">
        <v>36</v>
      </c>
      <c r="B52" s="37">
        <v>0</v>
      </c>
      <c r="C52" s="16"/>
      <c r="D52" s="16"/>
      <c r="E52" s="15"/>
    </row>
    <row r="53" spans="1:5" x14ac:dyDescent="0.25">
      <c r="A53" s="27" t="s">
        <v>23</v>
      </c>
      <c r="B53" s="37">
        <f>SUM(B50:B52)</f>
        <v>1054990</v>
      </c>
      <c r="C53" s="16"/>
      <c r="D53" s="16"/>
      <c r="E53" s="15"/>
    </row>
    <row r="54" spans="1:5" x14ac:dyDescent="0.25">
      <c r="A54" s="15"/>
      <c r="B54" s="15"/>
      <c r="C54" s="15"/>
      <c r="D54" s="15"/>
      <c r="E54" s="15"/>
    </row>
    <row r="55" spans="1:5" x14ac:dyDescent="0.25">
      <c r="A55" s="15"/>
      <c r="B55" s="15"/>
      <c r="C55" s="15"/>
      <c r="D55" s="15"/>
      <c r="E55" s="15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2019-03-12T12:53:21Z</cp:lastPrinted>
  <dcterms:created xsi:type="dcterms:W3CDTF">2014-09-16T05:33:49Z</dcterms:created>
  <dcterms:modified xsi:type="dcterms:W3CDTF">2020-03-04T14:24:39Z</dcterms:modified>
</cp:coreProperties>
</file>